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Электроснабжение и ХВС\Для сайта\"/>
    </mc:Choice>
  </mc:AlternateContent>
  <xr:revisionPtr revIDLastSave="0" documentId="13_ncr:1_{7BD27939-BAEA-424B-8CE6-3751AC0A7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8 Итоги расчета по МК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18" i="1"/>
  <c r="J21" i="1" s="1"/>
  <c r="J23" i="1" l="1"/>
</calcChain>
</file>

<file path=xl/sharedStrings.xml><?xml version="1.0" encoding="utf-8"?>
<sst xmlns="http://schemas.openxmlformats.org/spreadsheetml/2006/main" count="61" uniqueCount="30">
  <si>
    <t/>
  </si>
  <si>
    <t>Тип ПУ</t>
  </si>
  <si>
    <t>Значность</t>
  </si>
  <si>
    <t>Показания на начало (дата, показания)</t>
  </si>
  <si>
    <t>Показания на конец (дата, показания)</t>
  </si>
  <si>
    <t>Расч. коэффиц.</t>
  </si>
  <si>
    <t>Общедомовые приборы учета (ОДПУ)</t>
  </si>
  <si>
    <t>Наименование точки учета</t>
  </si>
  <si>
    <t xml:space="preserve">Заводской номер </t>
  </si>
  <si>
    <r>
      <rPr>
        <b/>
        <sz val="8"/>
        <color rgb="FF000000"/>
        <rFont val="Arial"/>
      </rPr>
      <t xml:space="preserve">Итоговый расход, кВт.ч
</t>
    </r>
  </si>
  <si>
    <t>СЕ 308 1,0/16/6,3</t>
  </si>
  <si>
    <t>12286205913185</t>
  </si>
  <si>
    <t>12920201210508</t>
  </si>
  <si>
    <t>12921203903744</t>
  </si>
  <si>
    <t>12921203903753</t>
  </si>
  <si>
    <t>12921203904092</t>
  </si>
  <si>
    <t>12921203904119</t>
  </si>
  <si>
    <t>12921203904140</t>
  </si>
  <si>
    <t>12921203904187</t>
  </si>
  <si>
    <t>Итого</t>
  </si>
  <si>
    <t>Площадь жилых и нежилых помещений, кв. м.</t>
  </si>
  <si>
    <t>Объем электрической энергии, подлежащий оплате, кВт.ч</t>
  </si>
  <si>
    <t>Расчет ОДН</t>
  </si>
  <si>
    <r>
      <rPr>
        <sz val="8"/>
        <color indexed="8"/>
        <rFont val="Tahoma"/>
      </rPr>
      <t xml:space="preserve">Расход электрической энергии, </t>
    </r>
    <r>
      <rPr>
        <sz val="8"/>
        <color indexed="8"/>
        <rFont val="Tahoma"/>
      </rPr>
      <t xml:space="preserve">определенный по показаниям ОДПУ, кВт.ч
</t>
    </r>
  </si>
  <si>
    <t xml:space="preserve">Расход электрической энергии, определенный по показаниям ИПУ, кВт.ч (жилых помещений)
</t>
  </si>
  <si>
    <t xml:space="preserve">Расход электрической энергии, определенный по показаниям ИПУ, кВт.ч (нежилых помещений)
</t>
  </si>
  <si>
    <t>Объем электрической энергии, подлежащий оплате, руб.</t>
  </si>
  <si>
    <t xml:space="preserve">Тариф ОДН для начисления по лицевым счетам жилых и нежилых помещений, руб/м2 </t>
  </si>
  <si>
    <t>РАСХОД ЭЛЕКТРОСНАБЖЕНИЯ НА ОБЩЕДОМОВЫЕ НУЖДЫ ЗА ИЮЛЬ 2025 ГОД</t>
  </si>
  <si>
    <t xml:space="preserve">Расход по ПУ, кВт.ч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</si>
</sst>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419]0.000;\(0.000\)"/>
    <numFmt numFmtId="165" formatCode="[$-10419]0.00;\(0.00\)"/>
    <numFmt numFmtId="166" formatCode="[$-10419]0.000"/>
    <numFmt numFmtId="167" formatCode="[$-10419]dd\.mm\.yyyy"/>
    <numFmt numFmtId="168" formatCode="_-* #,##0.00\ _₽_-;\-* #,##0.00\ _₽_-;_-* &quot;-&quot;??\ _₽_-;_-@_-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Tahoma"/>
    </font>
    <font>
      <sz val="8"/>
      <color rgb="FF000000"/>
      <name val="Tahoma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Tahoma"/>
    </font>
    <font>
      <b/>
      <sz val="8"/>
      <color rgb="FF000000"/>
      <name val="Tahoma"/>
      <family val="2"/>
      <charset val="204"/>
    </font>
    <font>
      <b/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000000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rgb="FFD3D3D3"/>
      </right>
      <top style="thin">
        <color rgb="FFD3D3D3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52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textRotation="90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0" fillId="0" borderId="0" xfId="0"/>
    <xf numFmtId="0" fontId="8" fillId="0" borderId="0" xfId="0" applyFont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3" xfId="1" applyFont="1" applyBorder="1" applyAlignment="1">
      <alignment vertical="top" wrapText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vertical="top" wrapText="1" readingOrder="1"/>
    </xf>
    <xf numFmtId="0" fontId="2" fillId="0" borderId="4" xfId="1" applyNumberFormat="1" applyFont="1" applyFill="1" applyBorder="1" applyAlignment="1">
      <alignment vertical="top" wrapText="1" readingOrder="1"/>
    </xf>
    <xf numFmtId="0" fontId="12" fillId="0" borderId="1" xfId="1" applyFont="1" applyBorder="1" applyAlignment="1">
      <alignment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167" fontId="12" fillId="0" borderId="1" xfId="1" applyNumberFormat="1" applyFont="1" applyBorder="1" applyAlignment="1">
      <alignment horizontal="center" vertical="top" wrapText="1" readingOrder="1"/>
    </xf>
    <xf numFmtId="165" fontId="12" fillId="0" borderId="1" xfId="1" applyNumberFormat="1" applyFont="1" applyBorder="1" applyAlignment="1">
      <alignment horizontal="center" vertical="top" wrapText="1" readingOrder="1"/>
    </xf>
    <xf numFmtId="164" fontId="12" fillId="0" borderId="5" xfId="1" applyNumberFormat="1" applyFont="1" applyBorder="1" applyAlignment="1">
      <alignment vertical="top" wrapText="1" readingOrder="1"/>
    </xf>
    <xf numFmtId="43" fontId="1" fillId="0" borderId="3" xfId="2" applyFont="1" applyBorder="1" applyAlignment="1">
      <alignment vertical="top" wrapText="1"/>
    </xf>
    <xf numFmtId="168" fontId="11" fillId="0" borderId="3" xfId="1" applyNumberFormat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 readingOrder="1"/>
    </xf>
    <xf numFmtId="167" fontId="3" fillId="0" borderId="1" xfId="1" applyNumberFormat="1" applyFont="1" applyBorder="1" applyAlignment="1">
      <alignment horizontal="center" vertical="top" wrapText="1" readingOrder="1"/>
    </xf>
    <xf numFmtId="166" fontId="3" fillId="0" borderId="1" xfId="1" applyNumberFormat="1" applyFont="1" applyBorder="1" applyAlignment="1">
      <alignment horizontal="center" vertical="top" wrapText="1" readingOrder="1"/>
    </xf>
    <xf numFmtId="0" fontId="13" fillId="0" borderId="1" xfId="1" applyNumberFormat="1" applyFont="1" applyFill="1" applyBorder="1" applyAlignment="1">
      <alignment horizontal="center" vertical="center" textRotation="90" wrapText="1" readingOrder="1"/>
    </xf>
    <xf numFmtId="0" fontId="2" fillId="0" borderId="4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6" fillId="0" borderId="5" xfId="1" applyFont="1" applyBorder="1" applyAlignment="1">
      <alignment vertical="top" wrapText="1" readingOrder="1"/>
    </xf>
    <xf numFmtId="0" fontId="6" fillId="0" borderId="2" xfId="1" applyFont="1" applyBorder="1" applyAlignment="1">
      <alignment vertical="top" wrapText="1" readingOrder="1"/>
    </xf>
    <xf numFmtId="0" fontId="6" fillId="0" borderId="3" xfId="1" applyFont="1" applyBorder="1" applyAlignment="1">
      <alignment vertical="top" wrapText="1" readingOrder="1"/>
    </xf>
    <xf numFmtId="0" fontId="10" fillId="0" borderId="5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0" fontId="10" fillId="0" borderId="3" xfId="1" applyFont="1" applyBorder="1" applyAlignment="1">
      <alignment vertical="top" wrapText="1" readingOrder="1"/>
    </xf>
    <xf numFmtId="0" fontId="9" fillId="0" borderId="5" xfId="1" applyFont="1" applyBorder="1" applyAlignment="1">
      <alignment vertical="top" wrapText="1" readingOrder="1"/>
    </xf>
    <xf numFmtId="0" fontId="9" fillId="0" borderId="2" xfId="1" applyFont="1" applyBorder="1" applyAlignment="1">
      <alignment vertical="top" wrapText="1" readingOrder="1"/>
    </xf>
    <xf numFmtId="0" fontId="9" fillId="0" borderId="3" xfId="1" applyFont="1" applyBorder="1" applyAlignment="1">
      <alignment vertical="top" wrapText="1" readingOrder="1"/>
    </xf>
    <xf numFmtId="0" fontId="5" fillId="0" borderId="7" xfId="1" applyFont="1" applyBorder="1" applyAlignment="1">
      <alignment vertical="top" wrapText="1" readingOrder="1"/>
    </xf>
    <xf numFmtId="0" fontId="5" fillId="0" borderId="8" xfId="1" applyFont="1" applyBorder="1" applyAlignment="1">
      <alignment vertical="top" wrapText="1" readingOrder="1"/>
    </xf>
    <xf numFmtId="0" fontId="5" fillId="0" borderId="9" xfId="1" applyFont="1" applyBorder="1" applyAlignment="1">
      <alignment vertical="top" wrapText="1" readingOrder="1"/>
    </xf>
    <xf numFmtId="0" fontId="1" fillId="0" borderId="6" xfId="0" applyFont="1" applyFill="1" applyBorder="1"/>
    <xf numFmtId="0" fontId="1" fillId="0" borderId="0" xfId="0" applyFont="1" applyFill="1" applyBorder="1"/>
    <xf numFmtId="0" fontId="3" fillId="0" borderId="5" xfId="1" applyNumberFormat="1" applyFont="1" applyFill="1" applyBorder="1" applyAlignment="1">
      <alignment horizontal="right" vertical="top" wrapText="1" readingOrder="1"/>
    </xf>
    <xf numFmtId="0" fontId="3" fillId="0" borderId="2" xfId="1" applyNumberFormat="1" applyFont="1" applyFill="1" applyBorder="1" applyAlignment="1">
      <alignment horizontal="right" vertical="top" wrapText="1" readingOrder="1"/>
    </xf>
    <xf numFmtId="0" fontId="3" fillId="0" borderId="3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5" xfId="1" applyNumberFormat="1" applyFont="1" applyFill="1" applyBorder="1" applyAlignment="1">
      <alignment horizontal="left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center" vertical="top" wrapText="1" readingOrder="1"/>
    </xf>
  </cellXfs>
  <cellStyles count="3">
    <cellStyle name="Normal" xfId="1" xr:uid="{00000000-0005-0000-0000-000000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showGridLines="0" tabSelected="1" workbookViewId="0">
      <selection activeCell="M7" sqref="M7:N7"/>
    </sheetView>
  </sheetViews>
  <sheetFormatPr defaultRowHeight="15" x14ac:dyDescent="0.25"/>
  <cols>
    <col min="1" max="1" width="17" customWidth="1"/>
    <col min="2" max="2" width="14.7109375" customWidth="1"/>
    <col min="3" max="3" width="22.42578125" customWidth="1"/>
    <col min="4" max="4" width="11.7109375" customWidth="1"/>
    <col min="5" max="5" width="10.5703125" customWidth="1"/>
    <col min="6" max="6" width="11.42578125" customWidth="1"/>
    <col min="7" max="7" width="0.140625" customWidth="1"/>
    <col min="8" max="8" width="10.85546875" customWidth="1"/>
    <col min="9" max="9" width="11.7109375" customWidth="1"/>
    <col min="10" max="11" width="10.7109375" customWidth="1"/>
    <col min="12" max="12" width="10" customWidth="1"/>
    <col min="13" max="13" width="16.140625" customWidth="1"/>
    <col min="14" max="14" width="18.42578125" customWidth="1"/>
    <col min="15" max="15" width="0" hidden="1" customWidth="1"/>
  </cols>
  <sheetData>
    <row r="1" spans="1:15" ht="17.100000000000001" customHeight="1" x14ac:dyDescent="0.25">
      <c r="A1" s="45" t="s">
        <v>0</v>
      </c>
      <c r="B1" s="41"/>
      <c r="C1" s="41"/>
      <c r="D1" s="41"/>
      <c r="E1" s="41"/>
      <c r="F1" s="41"/>
      <c r="G1" s="27" t="s">
        <v>0</v>
      </c>
      <c r="H1" s="41"/>
      <c r="I1" s="41"/>
      <c r="J1" s="41"/>
      <c r="K1" s="27" t="s">
        <v>0</v>
      </c>
      <c r="L1" s="41"/>
      <c r="M1" s="41"/>
      <c r="N1" s="41"/>
    </row>
    <row r="2" spans="1:15" s="5" customFormat="1" x14ac:dyDescent="0.25">
      <c r="A2" s="6" t="s">
        <v>28</v>
      </c>
    </row>
    <row r="3" spans="1:15" s="3" customFormat="1" ht="17.100000000000001" customHeight="1" x14ac:dyDescent="0.25">
      <c r="A3" s="4"/>
      <c r="G3" s="2"/>
      <c r="K3" s="2"/>
    </row>
    <row r="4" spans="1:15" ht="15" customHeight="1" x14ac:dyDescent="0.25">
      <c r="A4" s="46" t="s">
        <v>6</v>
      </c>
      <c r="B4" s="47"/>
      <c r="C4" s="7" t="s">
        <v>0</v>
      </c>
      <c r="D4" s="7" t="s">
        <v>0</v>
      </c>
      <c r="E4" s="7" t="s">
        <v>0</v>
      </c>
      <c r="F4" s="48" t="s">
        <v>0</v>
      </c>
      <c r="G4" s="49"/>
      <c r="H4" s="7" t="s">
        <v>0</v>
      </c>
      <c r="I4" s="12" t="s">
        <v>0</v>
      </c>
      <c r="J4" s="1" t="s">
        <v>0</v>
      </c>
      <c r="K4" s="1" t="s">
        <v>0</v>
      </c>
      <c r="L4" s="1" t="s">
        <v>0</v>
      </c>
      <c r="M4" s="40"/>
      <c r="N4" s="41"/>
      <c r="O4" s="10"/>
    </row>
    <row r="5" spans="1:15" ht="26.25" customHeight="1" x14ac:dyDescent="0.25">
      <c r="A5" s="12" t="s">
        <v>7</v>
      </c>
      <c r="B5" s="7" t="s">
        <v>1</v>
      </c>
      <c r="C5" s="7" t="s">
        <v>8</v>
      </c>
      <c r="D5" s="7" t="s">
        <v>2</v>
      </c>
      <c r="E5" s="48" t="s">
        <v>3</v>
      </c>
      <c r="F5" s="50"/>
      <c r="G5" s="49"/>
      <c r="H5" s="48" t="s">
        <v>4</v>
      </c>
      <c r="I5" s="49"/>
      <c r="J5" s="25" t="s">
        <v>29</v>
      </c>
      <c r="K5" s="25" t="s">
        <v>5</v>
      </c>
      <c r="L5" s="1" t="s">
        <v>9</v>
      </c>
      <c r="M5" s="40"/>
      <c r="N5" s="41"/>
      <c r="O5" s="10"/>
    </row>
    <row r="6" spans="1:15" x14ac:dyDescent="0.25">
      <c r="A6" s="13" t="s">
        <v>0</v>
      </c>
      <c r="B6" s="8" t="s">
        <v>10</v>
      </c>
      <c r="C6" s="15" t="s">
        <v>11</v>
      </c>
      <c r="D6" s="16">
        <v>6</v>
      </c>
      <c r="E6" s="17">
        <v>45839</v>
      </c>
      <c r="F6" s="19">
        <v>1163.45</v>
      </c>
      <c r="G6" s="19">
        <v>1163.45</v>
      </c>
      <c r="H6" s="23">
        <v>45870</v>
      </c>
      <c r="I6" s="51">
        <v>1543.539</v>
      </c>
      <c r="J6" s="24">
        <v>380.08875</v>
      </c>
      <c r="K6" s="18">
        <v>40</v>
      </c>
      <c r="L6" s="22">
        <v>15204</v>
      </c>
      <c r="M6" s="40"/>
      <c r="N6" s="41"/>
      <c r="O6" s="10"/>
    </row>
    <row r="7" spans="1:15" x14ac:dyDescent="0.25">
      <c r="A7" s="13" t="s">
        <v>0</v>
      </c>
      <c r="B7" s="8" t="s">
        <v>10</v>
      </c>
      <c r="C7" s="15" t="s">
        <v>12</v>
      </c>
      <c r="D7" s="16">
        <v>6</v>
      </c>
      <c r="E7" s="17">
        <v>45839</v>
      </c>
      <c r="F7" s="19">
        <v>13633.058000000001</v>
      </c>
      <c r="G7" s="19">
        <v>13633.058000000001</v>
      </c>
      <c r="H7" s="23">
        <v>45870</v>
      </c>
      <c r="I7" s="51">
        <v>17029.419999999998</v>
      </c>
      <c r="J7" s="24">
        <v>3396.3625400000001</v>
      </c>
      <c r="K7" s="18">
        <v>1</v>
      </c>
      <c r="L7" s="22">
        <v>3396</v>
      </c>
      <c r="M7" s="40"/>
      <c r="N7" s="41"/>
      <c r="O7" s="10"/>
    </row>
    <row r="8" spans="1:15" x14ac:dyDescent="0.25">
      <c r="A8" s="13" t="s">
        <v>0</v>
      </c>
      <c r="B8" s="8" t="s">
        <v>10</v>
      </c>
      <c r="C8" s="15" t="s">
        <v>13</v>
      </c>
      <c r="D8" s="16">
        <v>6</v>
      </c>
      <c r="E8" s="17">
        <v>45839</v>
      </c>
      <c r="F8" s="19">
        <v>2601.9520000000002</v>
      </c>
      <c r="G8" s="19">
        <v>2601.9520000000002</v>
      </c>
      <c r="H8" s="23">
        <v>45870</v>
      </c>
      <c r="I8" s="51">
        <v>2838.5590000000002</v>
      </c>
      <c r="J8" s="24">
        <v>236.60656</v>
      </c>
      <c r="K8" s="18">
        <v>40</v>
      </c>
      <c r="L8" s="22">
        <v>9464</v>
      </c>
      <c r="M8" s="40"/>
      <c r="N8" s="41"/>
      <c r="O8" s="10"/>
    </row>
    <row r="9" spans="1:15" x14ac:dyDescent="0.25">
      <c r="A9" s="13" t="s">
        <v>0</v>
      </c>
      <c r="B9" s="8" t="s">
        <v>10</v>
      </c>
      <c r="C9" s="15" t="s">
        <v>14</v>
      </c>
      <c r="D9" s="16">
        <v>6</v>
      </c>
      <c r="E9" s="17">
        <v>45839</v>
      </c>
      <c r="F9" s="19">
        <v>71.951999999999998</v>
      </c>
      <c r="G9" s="19">
        <v>71.951999999999998</v>
      </c>
      <c r="H9" s="23">
        <v>45870</v>
      </c>
      <c r="I9" s="51">
        <v>78.968000000000004</v>
      </c>
      <c r="J9" s="24">
        <v>7.0154199999999998</v>
      </c>
      <c r="K9" s="18">
        <v>50</v>
      </c>
      <c r="L9" s="22">
        <v>351</v>
      </c>
      <c r="M9" s="40"/>
      <c r="N9" s="41"/>
      <c r="O9" s="10"/>
    </row>
    <row r="10" spans="1:15" x14ac:dyDescent="0.25">
      <c r="A10" s="13" t="s">
        <v>0</v>
      </c>
      <c r="B10" s="8" t="s">
        <v>10</v>
      </c>
      <c r="C10" s="15" t="s">
        <v>15</v>
      </c>
      <c r="D10" s="16">
        <v>6</v>
      </c>
      <c r="E10" s="17">
        <v>45839</v>
      </c>
      <c r="F10" s="19">
        <v>1490.8050000000001</v>
      </c>
      <c r="G10" s="19">
        <v>1490.8050000000001</v>
      </c>
      <c r="H10" s="23">
        <v>45870</v>
      </c>
      <c r="I10" s="51">
        <v>1619.569</v>
      </c>
      <c r="J10" s="24">
        <v>128.76455999999999</v>
      </c>
      <c r="K10" s="18">
        <v>50</v>
      </c>
      <c r="L10" s="22">
        <v>6438</v>
      </c>
      <c r="M10" s="40"/>
      <c r="N10" s="41"/>
      <c r="O10" s="10"/>
    </row>
    <row r="11" spans="1:15" x14ac:dyDescent="0.25">
      <c r="A11" s="13" t="s">
        <v>0</v>
      </c>
      <c r="B11" s="8" t="s">
        <v>10</v>
      </c>
      <c r="C11" s="15" t="s">
        <v>16</v>
      </c>
      <c r="D11" s="16">
        <v>6</v>
      </c>
      <c r="E11" s="17">
        <v>45839</v>
      </c>
      <c r="F11" s="19">
        <v>1096.0909999999999</v>
      </c>
      <c r="G11" s="19">
        <v>1096.0909999999999</v>
      </c>
      <c r="H11" s="23">
        <v>45870</v>
      </c>
      <c r="I11" s="51">
        <v>1190.931</v>
      </c>
      <c r="J11" s="24">
        <v>94.839830000000006</v>
      </c>
      <c r="K11" s="18">
        <v>40</v>
      </c>
      <c r="L11" s="22">
        <v>3794</v>
      </c>
      <c r="M11" s="40"/>
      <c r="N11" s="41"/>
      <c r="O11" s="10"/>
    </row>
    <row r="12" spans="1:15" x14ac:dyDescent="0.25">
      <c r="A12" s="13" t="s">
        <v>0</v>
      </c>
      <c r="B12" s="8" t="s">
        <v>10</v>
      </c>
      <c r="C12" s="15" t="s">
        <v>17</v>
      </c>
      <c r="D12" s="16">
        <v>6</v>
      </c>
      <c r="E12" s="17">
        <v>45839</v>
      </c>
      <c r="F12" s="19">
        <v>1766.9380000000001</v>
      </c>
      <c r="G12" s="19">
        <v>1766.9380000000001</v>
      </c>
      <c r="H12" s="23">
        <v>45870</v>
      </c>
      <c r="I12" s="51">
        <v>1923.508</v>
      </c>
      <c r="J12" s="24">
        <v>156.57023000000001</v>
      </c>
      <c r="K12" s="18">
        <v>50</v>
      </c>
      <c r="L12" s="22">
        <v>7829</v>
      </c>
      <c r="M12" s="40"/>
      <c r="N12" s="41"/>
      <c r="O12" s="10"/>
    </row>
    <row r="13" spans="1:15" x14ac:dyDescent="0.25">
      <c r="A13" s="13" t="s">
        <v>0</v>
      </c>
      <c r="B13" s="8" t="s">
        <v>10</v>
      </c>
      <c r="C13" s="15" t="s">
        <v>18</v>
      </c>
      <c r="D13" s="16">
        <v>6</v>
      </c>
      <c r="E13" s="17">
        <v>45839</v>
      </c>
      <c r="F13" s="19">
        <v>231.59200000000001</v>
      </c>
      <c r="G13" s="19">
        <v>231.59200000000001</v>
      </c>
      <c r="H13" s="23">
        <v>45870</v>
      </c>
      <c r="I13" s="51">
        <v>243.53299999999999</v>
      </c>
      <c r="J13" s="24">
        <v>11.941800000000001</v>
      </c>
      <c r="K13" s="18">
        <v>50</v>
      </c>
      <c r="L13" s="22">
        <v>597</v>
      </c>
      <c r="M13" s="40"/>
      <c r="N13" s="41"/>
      <c r="O13" s="10"/>
    </row>
    <row r="14" spans="1:15" x14ac:dyDescent="0.25">
      <c r="A14" s="42" t="s">
        <v>19</v>
      </c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22">
        <v>47073</v>
      </c>
      <c r="M14" s="40"/>
      <c r="N14" s="41"/>
      <c r="O14" s="10"/>
    </row>
    <row r="15" spans="1:15" x14ac:dyDescent="0.25">
      <c r="A15" s="14" t="s">
        <v>0</v>
      </c>
      <c r="B15" s="26" t="s">
        <v>0</v>
      </c>
      <c r="C15" s="26"/>
      <c r="D15" s="26"/>
      <c r="E15" s="26"/>
      <c r="F15" s="26"/>
      <c r="G15" s="26" t="s">
        <v>0</v>
      </c>
      <c r="H15" s="26"/>
      <c r="I15" s="26"/>
      <c r="J15" s="26"/>
      <c r="K15" s="27" t="s">
        <v>0</v>
      </c>
      <c r="L15" s="27"/>
      <c r="M15" s="27"/>
      <c r="N15" s="27"/>
      <c r="O15" s="10"/>
    </row>
    <row r="16" spans="1:15" ht="15" customHeight="1" x14ac:dyDescent="0.25">
      <c r="A16" s="37" t="s">
        <v>22</v>
      </c>
      <c r="B16" s="38"/>
      <c r="C16" s="38"/>
      <c r="D16" s="38"/>
      <c r="E16" s="38"/>
      <c r="F16" s="38"/>
      <c r="G16" s="38"/>
      <c r="H16" s="38"/>
      <c r="I16" s="38"/>
      <c r="J16" s="39"/>
      <c r="K16" s="9" t="s">
        <v>0</v>
      </c>
      <c r="L16" s="9"/>
      <c r="M16" s="9"/>
      <c r="N16" s="9"/>
      <c r="O16" s="10"/>
    </row>
    <row r="17" spans="1:14" ht="15" customHeight="1" x14ac:dyDescent="0.25">
      <c r="A17" s="28" t="s">
        <v>20</v>
      </c>
      <c r="B17" s="29"/>
      <c r="C17" s="29"/>
      <c r="D17" s="29"/>
      <c r="E17" s="29"/>
      <c r="F17" s="29"/>
      <c r="G17" s="29"/>
      <c r="H17" s="29"/>
      <c r="I17" s="30"/>
      <c r="J17" s="11">
        <v>26102.2</v>
      </c>
      <c r="K17" s="9"/>
      <c r="L17" s="9"/>
      <c r="M17" s="9"/>
      <c r="N17" s="9"/>
    </row>
    <row r="18" spans="1:14" ht="15" customHeight="1" x14ac:dyDescent="0.25">
      <c r="A18" s="28" t="s">
        <v>23</v>
      </c>
      <c r="B18" s="29"/>
      <c r="C18" s="29"/>
      <c r="D18" s="29"/>
      <c r="E18" s="29"/>
      <c r="F18" s="29"/>
      <c r="G18" s="29"/>
      <c r="H18" s="29"/>
      <c r="I18" s="30"/>
      <c r="J18" s="11">
        <f>L14</f>
        <v>47073</v>
      </c>
      <c r="K18" s="9"/>
      <c r="L18" s="9"/>
      <c r="M18" s="9"/>
      <c r="N18" s="9"/>
    </row>
    <row r="19" spans="1:14" ht="15" customHeight="1" x14ac:dyDescent="0.25">
      <c r="A19" s="34" t="s">
        <v>24</v>
      </c>
      <c r="B19" s="35"/>
      <c r="C19" s="35"/>
      <c r="D19" s="35"/>
      <c r="E19" s="35"/>
      <c r="F19" s="35"/>
      <c r="G19" s="35"/>
      <c r="H19" s="35"/>
      <c r="I19" s="36"/>
      <c r="J19" s="11">
        <v>17479</v>
      </c>
      <c r="K19" s="9"/>
      <c r="L19" s="9"/>
      <c r="M19" s="9"/>
      <c r="N19" s="9"/>
    </row>
    <row r="20" spans="1:14" ht="15" customHeight="1" x14ac:dyDescent="0.25">
      <c r="A20" s="34" t="s">
        <v>25</v>
      </c>
      <c r="B20" s="35"/>
      <c r="C20" s="35"/>
      <c r="D20" s="35"/>
      <c r="E20" s="35"/>
      <c r="F20" s="35"/>
      <c r="G20" s="35"/>
      <c r="H20" s="35"/>
      <c r="I20" s="36"/>
      <c r="J20" s="11">
        <v>15761</v>
      </c>
      <c r="K20" s="9"/>
      <c r="L20" s="9"/>
      <c r="M20" s="9"/>
      <c r="N20" s="9"/>
    </row>
    <row r="21" spans="1:14" ht="15" customHeight="1" x14ac:dyDescent="0.25">
      <c r="A21" s="28" t="s">
        <v>21</v>
      </c>
      <c r="B21" s="29"/>
      <c r="C21" s="29"/>
      <c r="D21" s="29"/>
      <c r="E21" s="29"/>
      <c r="F21" s="29"/>
      <c r="G21" s="29"/>
      <c r="H21" s="29"/>
      <c r="I21" s="30"/>
      <c r="J21" s="11">
        <f>J18-J19-J20</f>
        <v>13833</v>
      </c>
      <c r="K21" s="9"/>
      <c r="L21" s="9"/>
      <c r="M21" s="9"/>
      <c r="N21" s="9"/>
    </row>
    <row r="22" spans="1:14" ht="15" customHeight="1" x14ac:dyDescent="0.25">
      <c r="A22" s="28" t="s">
        <v>26</v>
      </c>
      <c r="B22" s="29"/>
      <c r="C22" s="29"/>
      <c r="D22" s="29"/>
      <c r="E22" s="29"/>
      <c r="F22" s="29"/>
      <c r="G22" s="29"/>
      <c r="H22" s="29"/>
      <c r="I22" s="30"/>
      <c r="J22" s="20">
        <f>J21*7.13</f>
        <v>98629.29</v>
      </c>
      <c r="K22" s="9"/>
      <c r="L22" s="9"/>
      <c r="M22" s="9"/>
      <c r="N22" s="9"/>
    </row>
    <row r="23" spans="1:14" ht="15" customHeight="1" x14ac:dyDescent="0.25">
      <c r="A23" s="31" t="s">
        <v>27</v>
      </c>
      <c r="B23" s="32"/>
      <c r="C23" s="32"/>
      <c r="D23" s="32"/>
      <c r="E23" s="32"/>
      <c r="F23" s="32"/>
      <c r="G23" s="32"/>
      <c r="H23" s="32"/>
      <c r="I23" s="33"/>
      <c r="J23" s="21">
        <f>J22/J17</f>
        <v>3.7785814988774891</v>
      </c>
      <c r="K23" s="9"/>
      <c r="L23" s="9"/>
      <c r="M23" s="9"/>
      <c r="N23" s="9"/>
    </row>
  </sheetData>
  <mergeCells count="30">
    <mergeCell ref="A1:F1"/>
    <mergeCell ref="G1:J1"/>
    <mergeCell ref="K1:N1"/>
    <mergeCell ref="A4:B4"/>
    <mergeCell ref="F4:G4"/>
    <mergeCell ref="M4:N4"/>
    <mergeCell ref="M6:N6"/>
    <mergeCell ref="M12:N12"/>
    <mergeCell ref="A17:I17"/>
    <mergeCell ref="A18:I18"/>
    <mergeCell ref="M5:N5"/>
    <mergeCell ref="E5:G5"/>
    <mergeCell ref="H5:I5"/>
    <mergeCell ref="M9:N9"/>
    <mergeCell ref="M8:N8"/>
    <mergeCell ref="M7:N7"/>
    <mergeCell ref="M13:N13"/>
    <mergeCell ref="A14:K14"/>
    <mergeCell ref="M14:N14"/>
    <mergeCell ref="M10:N10"/>
    <mergeCell ref="M11:N11"/>
    <mergeCell ref="B15:F15"/>
    <mergeCell ref="G15:J15"/>
    <mergeCell ref="K15:N15"/>
    <mergeCell ref="A22:I22"/>
    <mergeCell ref="A23:I23"/>
    <mergeCell ref="A19:I19"/>
    <mergeCell ref="A20:I20"/>
    <mergeCell ref="A21:I21"/>
    <mergeCell ref="A16:J16"/>
  </mergeCells>
  <pageMargins left="0.196850393700787" right="0.196850393700787" top="0.196850393700787" bottom="0.196850393700787" header="0.196850393700787" footer="0.196850393700787"/>
  <pageSetup paperSize="9" fitToWidth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О8 Итоги расчета по МКД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Машинистова Виктория Геннадьевна</dc:creator>
  <cp:lastModifiedBy>Пользователь</cp:lastModifiedBy>
  <cp:lastPrinted>2025-08-20T10:47:02Z</cp:lastPrinted>
  <dcterms:created xsi:type="dcterms:W3CDTF">2025-05-29T12:09:12Z</dcterms:created>
  <dcterms:modified xsi:type="dcterms:W3CDTF">2025-08-22T08:57:20Z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