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enaenakina/Downloads/"/>
    </mc:Choice>
  </mc:AlternateContent>
  <xr:revisionPtr revIDLastSave="0" documentId="8_{6BDDA20D-707E-5742-8A1D-234FEF3D0233}" xr6:coauthVersionLast="47" xr6:coauthVersionMax="47" xr10:uidLastSave="{00000000-0000-0000-0000-000000000000}"/>
  <bookViews>
    <workbookView xWindow="-120" yWindow="760" windowWidth="29040" windowHeight="15840" xr2:uid="{00000000-000D-0000-FFFF-FFFF00000000}"/>
  </bookViews>
  <sheets>
    <sheet name="О8 Итоги расчета по МК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2" i="1"/>
  <c r="M23" i="1" s="1"/>
  <c r="M24" i="1" s="1"/>
</calcChain>
</file>

<file path=xl/sharedStrings.xml><?xml version="1.0" encoding="utf-8"?>
<sst xmlns="http://schemas.openxmlformats.org/spreadsheetml/2006/main" count="63" uniqueCount="31">
  <si>
    <t/>
  </si>
  <si>
    <t>Тип ПУ</t>
  </si>
  <si>
    <t>Значность</t>
  </si>
  <si>
    <t>Показания на начало (дата, показания)</t>
  </si>
  <si>
    <t>Показания на конец (дата, показания)</t>
  </si>
  <si>
    <r>
      <rPr>
        <b/>
        <sz val="8"/>
        <color rgb="FF000000"/>
        <rFont val="Arial"/>
        <family val="2"/>
      </rPr>
      <t xml:space="preserve">Расход по ПУ, кВт.ч
</t>
    </r>
  </si>
  <si>
    <t>Расч. коэффиц.</t>
  </si>
  <si>
    <t>Общедомовые приборы учета (ОДПУ)</t>
  </si>
  <si>
    <t>Наименование точки учета</t>
  </si>
  <si>
    <t xml:space="preserve">Заводской номер </t>
  </si>
  <si>
    <r>
      <rPr>
        <b/>
        <sz val="8"/>
        <color rgb="FF000000"/>
        <rFont val="Arial"/>
        <family val="2"/>
      </rPr>
      <t xml:space="preserve">Итоговый расход, кВт.ч
</t>
    </r>
  </si>
  <si>
    <t>СЕ 308 1,0/16/6,3</t>
  </si>
  <si>
    <t>12286205913185</t>
  </si>
  <si>
    <t>12920201210508</t>
  </si>
  <si>
    <t>12921203903744</t>
  </si>
  <si>
    <t>12921203903753</t>
  </si>
  <si>
    <t>12921203904092</t>
  </si>
  <si>
    <t>12921203904119</t>
  </si>
  <si>
    <t>12921203904140</t>
  </si>
  <si>
    <t>12921203904187</t>
  </si>
  <si>
    <t>Итого</t>
  </si>
  <si>
    <t>Итого с учетом потерь</t>
  </si>
  <si>
    <t>Площадь жилых и нежилых помещений, кв. м.</t>
  </si>
  <si>
    <t>Объем электрической энергии, подлежащий оплате, кВт.ч</t>
  </si>
  <si>
    <t>Расчет ОДН</t>
  </si>
  <si>
    <r>
      <rPr>
        <sz val="8"/>
        <color indexed="8"/>
        <rFont val="Tahoma"/>
        <family val="2"/>
      </rPr>
      <t xml:space="preserve">Расход электрической энергии, </t>
    </r>
    <r>
      <rPr>
        <sz val="8"/>
        <color indexed="8"/>
        <rFont val="Tahoma"/>
        <family val="2"/>
      </rPr>
      <t xml:space="preserve">определенный по показаниям ОДПУ, кВт.ч
</t>
    </r>
  </si>
  <si>
    <t xml:space="preserve">Расход электрической энергии, определенный по показаниям ИПУ, кВт.ч (жилых помещений)
</t>
  </si>
  <si>
    <t xml:space="preserve">Расход электрической энергии, определенный по показаниям ИПУ, кВт.ч (нежилых помещений)
</t>
  </si>
  <si>
    <t>Объем электрической энергии, подлежащий оплате, руб.</t>
  </si>
  <si>
    <t xml:space="preserve">Тариф ОДН для начисления по лицевым счетам жилых и нежилых помещений, руб/м2 </t>
  </si>
  <si>
    <t>РАСХОД ЭЛЕКТРОСНАБЖЕНИЯ НА ОБЩЕДОМОВЫЕ НУЖДЫ ЗА МАЙ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</si>
</sst>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9]0.000;\(0.000\)"/>
    <numFmt numFmtId="165" formatCode="[$-10419]0.00;\(0.00\)"/>
    <numFmt numFmtId="166" formatCode="[$-10419]0.000"/>
    <numFmt numFmtId="167" formatCode="[$-10419]dd\.mm\.yyyy"/>
    <numFmt numFmtId="168" formatCode="[$-10419]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</font>
    <font>
      <b/>
      <sz val="8"/>
      <color rgb="FF000000"/>
      <name val="Tahoma"/>
      <family val="2"/>
      <charset val="204"/>
    </font>
    <font>
      <b/>
      <sz val="11"/>
      <name val="Calibri"/>
      <family val="2"/>
      <charset val="204"/>
    </font>
    <font>
      <b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7" fillId="0" borderId="0"/>
  </cellStyleXfs>
  <cellXfs count="32"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center" textRotation="90" wrapText="1" readingOrder="1"/>
    </xf>
    <xf numFmtId="0" fontId="3" fillId="0" borderId="1" xfId="1" applyFont="1" applyBorder="1" applyAlignment="1">
      <alignment vertical="top" wrapText="1" readingOrder="1"/>
    </xf>
    <xf numFmtId="165" fontId="3" fillId="0" borderId="1" xfId="1" applyNumberFormat="1" applyFont="1" applyBorder="1" applyAlignment="1">
      <alignment horizontal="center" vertical="top" wrapText="1" readingOrder="1"/>
    </xf>
    <xf numFmtId="166" fontId="3" fillId="0" borderId="1" xfId="1" applyNumberFormat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horizontal="center" vertical="top" wrapText="1" readingOrder="1"/>
    </xf>
    <xf numFmtId="167" fontId="3" fillId="0" borderId="1" xfId="1" applyNumberFormat="1" applyFont="1" applyBorder="1" applyAlignment="1">
      <alignment horizontal="center" vertical="top" wrapText="1" readingOrder="1"/>
    </xf>
    <xf numFmtId="0" fontId="4" fillId="0" borderId="0" xfId="1" applyFont="1" applyAlignment="1">
      <alignment vertical="top" wrapText="1" readingOrder="1"/>
    </xf>
    <xf numFmtId="0" fontId="0" fillId="0" borderId="0" xfId="0"/>
    <xf numFmtId="0" fontId="8" fillId="0" borderId="0" xfId="0" applyFont="1"/>
    <xf numFmtId="0" fontId="5" fillId="0" borderId="4" xfId="1" applyFont="1" applyBorder="1" applyAlignment="1">
      <alignment vertical="top" wrapText="1" readingOrder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6" fillId="0" borderId="1" xfId="1" applyFont="1" applyBorder="1" applyAlignment="1">
      <alignment vertical="top" wrapText="1" readingOrder="1"/>
    </xf>
    <xf numFmtId="0" fontId="1" fillId="0" borderId="2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168" fontId="3" fillId="0" borderId="1" xfId="1" applyNumberFormat="1" applyFont="1" applyBorder="1" applyAlignment="1">
      <alignment vertical="top" wrapText="1" readingOrder="1"/>
    </xf>
    <xf numFmtId="0" fontId="9" fillId="0" borderId="1" xfId="1" applyFont="1" applyBorder="1" applyAlignment="1">
      <alignment vertical="top" wrapText="1" readingOrder="1"/>
    </xf>
    <xf numFmtId="0" fontId="3" fillId="0" borderId="1" xfId="1" applyFont="1" applyBorder="1" applyAlignment="1">
      <alignment vertical="top" wrapText="1" readingOrder="1"/>
    </xf>
    <xf numFmtId="0" fontId="10" fillId="0" borderId="1" xfId="1" applyFont="1" applyBorder="1" applyAlignment="1">
      <alignment vertical="top" wrapText="1" readingOrder="1"/>
    </xf>
    <xf numFmtId="0" fontId="11" fillId="0" borderId="2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168" fontId="12" fillId="0" borderId="1" xfId="1" applyNumberFormat="1" applyFont="1" applyBorder="1" applyAlignment="1">
      <alignment vertical="top" wrapText="1" readingOrder="1"/>
    </xf>
    <xf numFmtId="0" fontId="4" fillId="0" borderId="1" xfId="1" applyFont="1" applyBorder="1" applyAlignment="1">
      <alignment horizontal="center" vertical="center" wrapText="1" readingOrder="1"/>
    </xf>
    <xf numFmtId="0" fontId="1" fillId="0" borderId="0" xfId="0" applyFont="1"/>
    <xf numFmtId="0" fontId="4" fillId="0" borderId="0" xfId="1" applyFont="1" applyAlignment="1">
      <alignment vertical="top" wrapText="1" readingOrder="1"/>
    </xf>
    <xf numFmtId="0" fontId="2" fillId="0" borderId="0" xfId="1" applyFont="1" applyAlignment="1">
      <alignment vertical="top" wrapText="1" readingOrder="1"/>
    </xf>
    <xf numFmtId="0" fontId="4" fillId="0" borderId="1" xfId="1" applyFont="1" applyBorder="1" applyAlignment="1">
      <alignment horizontal="left" vertical="center" wrapText="1" readingOrder="1"/>
    </xf>
    <xf numFmtId="164" fontId="3" fillId="0" borderId="1" xfId="1" applyNumberFormat="1" applyFont="1" applyBorder="1" applyAlignment="1">
      <alignment horizontal="center" vertical="top" wrapText="1" readingOrder="1"/>
    </xf>
    <xf numFmtId="0" fontId="3" fillId="0" borderId="1" xfId="1" applyFont="1" applyBorder="1" applyAlignment="1">
      <alignment horizontal="right" vertical="top" wrapText="1" readingOrder="1"/>
    </xf>
  </cellXfs>
  <cellStyles count="2">
    <cellStyle name="Обычный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showGridLines="0" tabSelected="1" topLeftCell="A13" zoomScale="227" workbookViewId="0">
      <selection activeCell="M21" sqref="M21:N21"/>
    </sheetView>
  </sheetViews>
  <sheetFormatPr baseColWidth="10" defaultColWidth="8.83203125" defaultRowHeight="15" x14ac:dyDescent="0.2"/>
  <cols>
    <col min="1" max="1" width="17" customWidth="1"/>
    <col min="2" max="2" width="0.33203125" customWidth="1"/>
    <col min="3" max="3" width="11.1640625" customWidth="1"/>
    <col min="4" max="4" width="0.1640625" customWidth="1"/>
    <col min="5" max="5" width="24.1640625" customWidth="1"/>
    <col min="6" max="6" width="22.5" customWidth="1"/>
    <col min="7" max="7" width="11.6640625" hidden="1" customWidth="1"/>
    <col min="8" max="8" width="10.5" hidden="1" customWidth="1"/>
    <col min="9" max="9" width="11.5" hidden="1" customWidth="1"/>
    <col min="10" max="10" width="0.1640625" hidden="1" customWidth="1"/>
    <col min="11" max="11" width="10.83203125" hidden="1" customWidth="1"/>
    <col min="12" max="12" width="11.6640625" hidden="1" customWidth="1"/>
    <col min="13" max="13" width="1.5" customWidth="1"/>
    <col min="14" max="14" width="14.5" customWidth="1"/>
    <col min="15" max="15" width="10.6640625" customWidth="1"/>
    <col min="16" max="17" width="16.1640625" customWidth="1"/>
    <col min="18" max="18" width="18.5" customWidth="1"/>
    <col min="19" max="19" width="0" hidden="1" customWidth="1"/>
  </cols>
  <sheetData>
    <row r="1" spans="1:18" ht="17" customHeight="1" x14ac:dyDescent="0.2">
      <c r="A1" s="27" t="s">
        <v>0</v>
      </c>
      <c r="B1" s="26"/>
      <c r="C1" s="26"/>
      <c r="D1" s="26"/>
      <c r="E1" s="26"/>
      <c r="F1" s="26"/>
      <c r="G1" s="26"/>
      <c r="H1" s="26"/>
      <c r="I1" s="26"/>
      <c r="J1" s="28" t="s">
        <v>0</v>
      </c>
      <c r="K1" s="26"/>
      <c r="L1" s="26"/>
      <c r="M1" s="26"/>
      <c r="N1" s="26"/>
      <c r="O1" s="28" t="s">
        <v>0</v>
      </c>
      <c r="P1" s="26"/>
      <c r="Q1" s="26"/>
      <c r="R1" s="26"/>
    </row>
    <row r="2" spans="1:18" s="10" customFormat="1" x14ac:dyDescent="0.2">
      <c r="B2" s="11" t="s">
        <v>30</v>
      </c>
    </row>
    <row r="3" spans="1:18" ht="17" customHeight="1" x14ac:dyDescent="0.2">
      <c r="A3" s="9"/>
      <c r="J3" s="1"/>
      <c r="O3" s="1"/>
    </row>
    <row r="4" spans="1:18" x14ac:dyDescent="0.2">
      <c r="A4" s="29" t="s">
        <v>7</v>
      </c>
      <c r="B4" s="16"/>
      <c r="C4" s="16"/>
      <c r="D4" s="16"/>
      <c r="E4" s="17"/>
      <c r="F4" s="2" t="s">
        <v>0</v>
      </c>
      <c r="G4" s="2" t="s">
        <v>0</v>
      </c>
      <c r="H4" s="2" t="s">
        <v>0</v>
      </c>
      <c r="I4" s="25" t="s">
        <v>0</v>
      </c>
      <c r="J4" s="17"/>
      <c r="K4" s="2" t="s">
        <v>0</v>
      </c>
      <c r="L4" s="25" t="s">
        <v>0</v>
      </c>
      <c r="M4" s="17"/>
      <c r="N4" s="3" t="s">
        <v>0</v>
      </c>
      <c r="O4" s="3" t="s">
        <v>0</v>
      </c>
      <c r="P4" s="3" t="s">
        <v>0</v>
      </c>
      <c r="Q4" s="26"/>
      <c r="R4" s="26"/>
    </row>
    <row r="5" spans="1:18" ht="33" x14ac:dyDescent="0.2">
      <c r="A5" s="25" t="s">
        <v>8</v>
      </c>
      <c r="B5" s="16"/>
      <c r="C5" s="17"/>
      <c r="D5" s="25" t="s">
        <v>1</v>
      </c>
      <c r="E5" s="17"/>
      <c r="F5" s="2" t="s">
        <v>9</v>
      </c>
      <c r="G5" s="2" t="s">
        <v>2</v>
      </c>
      <c r="H5" s="25" t="s">
        <v>3</v>
      </c>
      <c r="I5" s="16"/>
      <c r="J5" s="17"/>
      <c r="K5" s="25" t="s">
        <v>4</v>
      </c>
      <c r="L5" s="16"/>
      <c r="M5" s="17"/>
      <c r="N5" s="3" t="s">
        <v>5</v>
      </c>
      <c r="O5" s="3" t="s">
        <v>6</v>
      </c>
      <c r="P5" s="3" t="s">
        <v>10</v>
      </c>
      <c r="Q5" s="26"/>
      <c r="R5" s="26"/>
    </row>
    <row r="6" spans="1:18" x14ac:dyDescent="0.2">
      <c r="A6" s="20" t="s">
        <v>0</v>
      </c>
      <c r="B6" s="16"/>
      <c r="C6" s="17"/>
      <c r="D6" s="20" t="s">
        <v>11</v>
      </c>
      <c r="E6" s="17"/>
      <c r="F6" s="4" t="s">
        <v>12</v>
      </c>
      <c r="G6" s="7">
        <v>6</v>
      </c>
      <c r="H6" s="8">
        <v>45778</v>
      </c>
      <c r="I6" s="30">
        <v>463.601</v>
      </c>
      <c r="J6" s="17"/>
      <c r="K6" s="8">
        <v>45809</v>
      </c>
      <c r="L6" s="30">
        <v>802.32399999999996</v>
      </c>
      <c r="M6" s="17"/>
      <c r="N6" s="6">
        <v>338.72300000000001</v>
      </c>
      <c r="O6" s="5">
        <v>40</v>
      </c>
      <c r="P6" s="7">
        <v>13549</v>
      </c>
      <c r="Q6" s="26"/>
      <c r="R6" s="26"/>
    </row>
    <row r="7" spans="1:18" x14ac:dyDescent="0.2">
      <c r="A7" s="20" t="s">
        <v>0</v>
      </c>
      <c r="B7" s="16"/>
      <c r="C7" s="17"/>
      <c r="D7" s="20" t="s">
        <v>11</v>
      </c>
      <c r="E7" s="17"/>
      <c r="F7" s="4" t="s">
        <v>13</v>
      </c>
      <c r="G7" s="7">
        <v>6</v>
      </c>
      <c r="H7" s="8">
        <v>45778</v>
      </c>
      <c r="I7" s="30">
        <v>10062.871999999999</v>
      </c>
      <c r="J7" s="17"/>
      <c r="K7" s="8">
        <v>45809</v>
      </c>
      <c r="L7" s="30">
        <v>11783.698</v>
      </c>
      <c r="M7" s="17"/>
      <c r="N7" s="6">
        <v>1720.826</v>
      </c>
      <c r="O7" s="5">
        <v>1</v>
      </c>
      <c r="P7" s="7">
        <v>1721</v>
      </c>
      <c r="Q7" s="26"/>
      <c r="R7" s="26"/>
    </row>
    <row r="8" spans="1:18" x14ac:dyDescent="0.2">
      <c r="A8" s="20" t="s">
        <v>0</v>
      </c>
      <c r="B8" s="16"/>
      <c r="C8" s="17"/>
      <c r="D8" s="20" t="s">
        <v>11</v>
      </c>
      <c r="E8" s="17"/>
      <c r="F8" s="4" t="s">
        <v>14</v>
      </c>
      <c r="G8" s="7">
        <v>6</v>
      </c>
      <c r="H8" s="8">
        <v>45778</v>
      </c>
      <c r="I8" s="30">
        <v>2126.4520000000002</v>
      </c>
      <c r="J8" s="17"/>
      <c r="K8" s="8">
        <v>45809</v>
      </c>
      <c r="L8" s="30">
        <v>2383.8150000000001</v>
      </c>
      <c r="M8" s="17"/>
      <c r="N8" s="6">
        <v>257.363</v>
      </c>
      <c r="O8" s="5">
        <v>40</v>
      </c>
      <c r="P8" s="7">
        <v>10295</v>
      </c>
      <c r="Q8" s="26"/>
      <c r="R8" s="26"/>
    </row>
    <row r="9" spans="1:18" x14ac:dyDescent="0.2">
      <c r="A9" s="20" t="s">
        <v>0</v>
      </c>
      <c r="B9" s="16"/>
      <c r="C9" s="17"/>
      <c r="D9" s="20" t="s">
        <v>11</v>
      </c>
      <c r="E9" s="17"/>
      <c r="F9" s="4" t="s">
        <v>15</v>
      </c>
      <c r="G9" s="7">
        <v>6</v>
      </c>
      <c r="H9" s="8">
        <v>45778</v>
      </c>
      <c r="I9" s="30">
        <v>10.315</v>
      </c>
      <c r="J9" s="17"/>
      <c r="K9" s="8">
        <v>45809</v>
      </c>
      <c r="L9" s="30">
        <v>43.22</v>
      </c>
      <c r="M9" s="17"/>
      <c r="N9" s="6">
        <v>32.905000000000001</v>
      </c>
      <c r="O9" s="5">
        <v>50</v>
      </c>
      <c r="P9" s="7">
        <v>1645</v>
      </c>
      <c r="Q9" s="26"/>
      <c r="R9" s="26"/>
    </row>
    <row r="10" spans="1:18" x14ac:dyDescent="0.2">
      <c r="A10" s="20" t="s">
        <v>0</v>
      </c>
      <c r="B10" s="16"/>
      <c r="C10" s="17"/>
      <c r="D10" s="20" t="s">
        <v>11</v>
      </c>
      <c r="E10" s="17"/>
      <c r="F10" s="4" t="s">
        <v>16</v>
      </c>
      <c r="G10" s="7">
        <v>6</v>
      </c>
      <c r="H10" s="8">
        <v>45778</v>
      </c>
      <c r="I10" s="30">
        <v>1230.6610000000001</v>
      </c>
      <c r="J10" s="17"/>
      <c r="K10" s="8">
        <v>45809</v>
      </c>
      <c r="L10" s="30">
        <v>1363.9770000000001</v>
      </c>
      <c r="M10" s="17"/>
      <c r="N10" s="6">
        <v>133.31576999999999</v>
      </c>
      <c r="O10" s="5">
        <v>50</v>
      </c>
      <c r="P10" s="7">
        <v>6666</v>
      </c>
      <c r="Q10" s="26"/>
      <c r="R10" s="26"/>
    </row>
    <row r="11" spans="1:18" x14ac:dyDescent="0.2">
      <c r="A11" s="20" t="s">
        <v>0</v>
      </c>
      <c r="B11" s="16"/>
      <c r="C11" s="17"/>
      <c r="D11" s="20" t="s">
        <v>11</v>
      </c>
      <c r="E11" s="17"/>
      <c r="F11" s="4" t="s">
        <v>17</v>
      </c>
      <c r="G11" s="7">
        <v>6</v>
      </c>
      <c r="H11" s="8">
        <v>45778</v>
      </c>
      <c r="I11" s="30">
        <v>926.81500000000005</v>
      </c>
      <c r="J11" s="17"/>
      <c r="K11" s="8">
        <v>45809</v>
      </c>
      <c r="L11" s="30">
        <v>1017.5309999999999</v>
      </c>
      <c r="M11" s="17"/>
      <c r="N11" s="6">
        <v>90.715999999999994</v>
      </c>
      <c r="O11" s="5">
        <v>40</v>
      </c>
      <c r="P11" s="7">
        <v>3629</v>
      </c>
      <c r="Q11" s="26"/>
      <c r="R11" s="26"/>
    </row>
    <row r="12" spans="1:18" x14ac:dyDescent="0.2">
      <c r="A12" s="20" t="s">
        <v>0</v>
      </c>
      <c r="B12" s="16"/>
      <c r="C12" s="17"/>
      <c r="D12" s="20" t="s">
        <v>11</v>
      </c>
      <c r="E12" s="17"/>
      <c r="F12" s="4" t="s">
        <v>18</v>
      </c>
      <c r="G12" s="7">
        <v>6</v>
      </c>
      <c r="H12" s="8">
        <v>45778</v>
      </c>
      <c r="I12" s="30">
        <v>1473.8610000000001</v>
      </c>
      <c r="J12" s="17"/>
      <c r="K12" s="8">
        <v>45809</v>
      </c>
      <c r="L12" s="30">
        <v>1626.9760000000001</v>
      </c>
      <c r="M12" s="17"/>
      <c r="N12" s="6">
        <v>153.11463000000001</v>
      </c>
      <c r="O12" s="5">
        <v>50</v>
      </c>
      <c r="P12" s="7">
        <v>7656</v>
      </c>
      <c r="Q12" s="26"/>
      <c r="R12" s="26"/>
    </row>
    <row r="13" spans="1:18" x14ac:dyDescent="0.2">
      <c r="A13" s="20" t="s">
        <v>0</v>
      </c>
      <c r="B13" s="16"/>
      <c r="C13" s="17"/>
      <c r="D13" s="20" t="s">
        <v>11</v>
      </c>
      <c r="E13" s="17"/>
      <c r="F13" s="4" t="s">
        <v>19</v>
      </c>
      <c r="G13" s="7">
        <v>6</v>
      </c>
      <c r="H13" s="8">
        <v>45778</v>
      </c>
      <c r="I13" s="30">
        <v>223.54900000000001</v>
      </c>
      <c r="J13" s="17"/>
      <c r="K13" s="8">
        <v>45809</v>
      </c>
      <c r="L13" s="30">
        <v>227.43</v>
      </c>
      <c r="M13" s="17"/>
      <c r="N13" s="6">
        <v>3.8809999999999998</v>
      </c>
      <c r="O13" s="5">
        <v>50</v>
      </c>
      <c r="P13" s="7">
        <v>194</v>
      </c>
      <c r="Q13" s="26"/>
      <c r="R13" s="26"/>
    </row>
    <row r="14" spans="1:18" x14ac:dyDescent="0.2">
      <c r="A14" s="31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7"/>
      <c r="P14" s="7">
        <v>45355</v>
      </c>
      <c r="Q14" s="26"/>
      <c r="R14" s="26"/>
    </row>
    <row r="15" spans="1:18" x14ac:dyDescent="0.2">
      <c r="A15" s="31" t="s">
        <v>21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7"/>
      <c r="P15" s="7">
        <v>45355</v>
      </c>
      <c r="Q15" s="26"/>
      <c r="R15" s="26"/>
    </row>
    <row r="16" spans="1:18" x14ac:dyDescent="0.2">
      <c r="A16" s="28" t="s">
        <v>0</v>
      </c>
      <c r="B16" s="26"/>
      <c r="C16" s="1" t="s">
        <v>0</v>
      </c>
      <c r="D16" s="28" t="s">
        <v>0</v>
      </c>
      <c r="E16" s="26"/>
      <c r="F16" s="26"/>
      <c r="G16" s="26"/>
      <c r="H16" s="26"/>
      <c r="I16" s="26"/>
      <c r="J16" s="28" t="s">
        <v>0</v>
      </c>
      <c r="K16" s="26"/>
      <c r="L16" s="26"/>
      <c r="M16" s="26"/>
      <c r="N16" s="26"/>
      <c r="O16" s="28" t="s">
        <v>0</v>
      </c>
      <c r="P16" s="26"/>
      <c r="Q16" s="26"/>
      <c r="R16" s="26"/>
    </row>
    <row r="17" spans="1:18" x14ac:dyDescent="0.2">
      <c r="A17" s="12" t="s">
        <v>24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28" t="s">
        <v>0</v>
      </c>
      <c r="P17" s="26"/>
      <c r="Q17" s="26"/>
      <c r="R17" s="26"/>
    </row>
    <row r="18" spans="1:18" x14ac:dyDescent="0.2">
      <c r="A18" s="15" t="s">
        <v>22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7"/>
      <c r="M18" s="18">
        <v>26102.2</v>
      </c>
      <c r="N18" s="17"/>
      <c r="O18" s="26"/>
      <c r="P18" s="26"/>
      <c r="Q18" s="26"/>
      <c r="R18" s="26"/>
    </row>
    <row r="19" spans="1:18" x14ac:dyDescent="0.2">
      <c r="A19" s="15" t="s">
        <v>25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>
        <f>P14</f>
        <v>45355</v>
      </c>
      <c r="N19" s="17"/>
      <c r="O19" s="26"/>
      <c r="P19" s="26"/>
      <c r="Q19" s="26"/>
      <c r="R19" s="26"/>
    </row>
    <row r="20" spans="1:18" x14ac:dyDescent="0.2">
      <c r="A20" s="19" t="s">
        <v>26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>
        <v>17556</v>
      </c>
      <c r="N20" s="17"/>
      <c r="O20" s="26"/>
      <c r="P20" s="26"/>
      <c r="Q20" s="26"/>
      <c r="R20" s="26"/>
    </row>
    <row r="21" spans="1:18" x14ac:dyDescent="0.2">
      <c r="A21" s="19" t="s">
        <v>27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>
        <v>15758</v>
      </c>
      <c r="N21" s="17"/>
      <c r="O21" s="26"/>
      <c r="P21" s="26"/>
      <c r="Q21" s="26"/>
      <c r="R21" s="26"/>
    </row>
    <row r="22" spans="1:18" x14ac:dyDescent="0.2">
      <c r="A22" s="15" t="s">
        <v>23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8">
        <f>M19-M20-M21</f>
        <v>12041</v>
      </c>
      <c r="N22" s="17"/>
      <c r="O22" s="26"/>
      <c r="P22" s="26"/>
      <c r="Q22" s="26"/>
      <c r="R22" s="26"/>
    </row>
    <row r="23" spans="1:18" x14ac:dyDescent="0.2">
      <c r="A23" s="15" t="s">
        <v>28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20">
        <f>M22*6.33</f>
        <v>76219.53</v>
      </c>
      <c r="N23" s="17"/>
      <c r="O23" s="26"/>
      <c r="P23" s="26"/>
      <c r="Q23" s="26"/>
      <c r="R23" s="26"/>
    </row>
    <row r="24" spans="1:18" x14ac:dyDescent="0.2">
      <c r="A24" s="21" t="s">
        <v>29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3"/>
      <c r="M24" s="24">
        <f>M23/M18</f>
        <v>2.9200423719073485</v>
      </c>
      <c r="N24" s="23"/>
      <c r="O24" s="26"/>
      <c r="P24" s="26"/>
      <c r="Q24" s="26"/>
      <c r="R24" s="26"/>
    </row>
  </sheetData>
  <mergeCells count="76">
    <mergeCell ref="O17:R24"/>
    <mergeCell ref="A16:B16"/>
    <mergeCell ref="D16:I16"/>
    <mergeCell ref="J16:N16"/>
    <mergeCell ref="O16:R16"/>
    <mergeCell ref="A14:O14"/>
    <mergeCell ref="Q14:R14"/>
    <mergeCell ref="A15:O15"/>
    <mergeCell ref="Q15:R15"/>
    <mergeCell ref="A10:C10"/>
    <mergeCell ref="D10:E10"/>
    <mergeCell ref="I10:J10"/>
    <mergeCell ref="L10:M10"/>
    <mergeCell ref="Q10:R10"/>
    <mergeCell ref="A11:C11"/>
    <mergeCell ref="D11:E11"/>
    <mergeCell ref="I11:J11"/>
    <mergeCell ref="L11:M11"/>
    <mergeCell ref="Q11:R11"/>
    <mergeCell ref="A12:C12"/>
    <mergeCell ref="D12:E12"/>
    <mergeCell ref="I12:J12"/>
    <mergeCell ref="L12:M12"/>
    <mergeCell ref="Q12:R12"/>
    <mergeCell ref="A13:C13"/>
    <mergeCell ref="D13:E13"/>
    <mergeCell ref="I13:J13"/>
    <mergeCell ref="L13:M13"/>
    <mergeCell ref="Q13:R13"/>
    <mergeCell ref="Q7:R7"/>
    <mergeCell ref="A6:C6"/>
    <mergeCell ref="D6:E6"/>
    <mergeCell ref="I6:J6"/>
    <mergeCell ref="L6:M6"/>
    <mergeCell ref="Q6:R6"/>
    <mergeCell ref="Q9:R9"/>
    <mergeCell ref="A8:C8"/>
    <mergeCell ref="D8:E8"/>
    <mergeCell ref="I8:J8"/>
    <mergeCell ref="L8:M8"/>
    <mergeCell ref="Q8:R8"/>
    <mergeCell ref="Q5:R5"/>
    <mergeCell ref="A1:I1"/>
    <mergeCell ref="J1:N1"/>
    <mergeCell ref="O1:R1"/>
    <mergeCell ref="A4:E4"/>
    <mergeCell ref="I4:J4"/>
    <mergeCell ref="L4:M4"/>
    <mergeCell ref="Q4:R4"/>
    <mergeCell ref="A23:L23"/>
    <mergeCell ref="M23:N23"/>
    <mergeCell ref="A24:L24"/>
    <mergeCell ref="M24:N24"/>
    <mergeCell ref="A5:C5"/>
    <mergeCell ref="D5:E5"/>
    <mergeCell ref="H5:J5"/>
    <mergeCell ref="K5:M5"/>
    <mergeCell ref="A9:C9"/>
    <mergeCell ref="D9:E9"/>
    <mergeCell ref="I9:J9"/>
    <mergeCell ref="L9:M9"/>
    <mergeCell ref="A7:C7"/>
    <mergeCell ref="D7:E7"/>
    <mergeCell ref="I7:J7"/>
    <mergeCell ref="L7:M7"/>
    <mergeCell ref="A20:L20"/>
    <mergeCell ref="M20:N20"/>
    <mergeCell ref="A21:L21"/>
    <mergeCell ref="M21:N21"/>
    <mergeCell ref="A22:L22"/>
    <mergeCell ref="M22:N22"/>
    <mergeCell ref="A17:N17"/>
    <mergeCell ref="A18:L18"/>
    <mergeCell ref="M18:N18"/>
    <mergeCell ref="A19:L19"/>
    <mergeCell ref="M19:N19"/>
  </mergeCells>
  <pageMargins left="0.196850393700787" right="0.196850393700787" top="0.196850393700787" bottom="0.196850393700787" header="0.196850393700787" footer="0.196850393700787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О8 Итоги расчета по МКД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Машинистова Виктория Геннадьевна</dc:creator>
  <cp:lastModifiedBy>Microsoft Office User</cp:lastModifiedBy>
  <dcterms:created xsi:type="dcterms:W3CDTF">2025-05-29T12:09:12Z</dcterms:created>
  <dcterms:modified xsi:type="dcterms:W3CDTF">2025-06-19T09:01:55Z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